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3" r:id="rId1"/>
  </sheets>
  <calcPr calcId="145621" iterate="1" iterateCount="1000" calcOnSave="0"/>
</workbook>
</file>

<file path=xl/calcChain.xml><?xml version="1.0" encoding="utf-8"?>
<calcChain xmlns="http://schemas.openxmlformats.org/spreadsheetml/2006/main">
  <c r="N23" i="23" l="1"/>
  <c r="O10" i="23" s="1"/>
  <c r="K23" i="23"/>
  <c r="L11" i="23" s="1"/>
  <c r="J23" i="23"/>
  <c r="H23" i="23"/>
  <c r="I10" i="23" s="1"/>
  <c r="G23" i="23"/>
  <c r="E23" i="23"/>
  <c r="F11" i="23" s="1"/>
  <c r="D23" i="23"/>
  <c r="C23" i="23"/>
  <c r="B23" i="23"/>
  <c r="F9" i="23" l="1"/>
  <c r="F22" i="23"/>
  <c r="F20" i="23"/>
  <c r="F18" i="23"/>
  <c r="F16" i="23"/>
  <c r="F14" i="23"/>
  <c r="F12" i="23"/>
  <c r="F10" i="23"/>
  <c r="I23" i="23"/>
  <c r="I21" i="23"/>
  <c r="I19" i="23"/>
  <c r="I17" i="23"/>
  <c r="I15" i="23"/>
  <c r="I13" i="23"/>
  <c r="I11" i="23"/>
  <c r="L9" i="23"/>
  <c r="L22" i="23"/>
  <c r="L20" i="23"/>
  <c r="L18" i="23"/>
  <c r="L16" i="23"/>
  <c r="L14" i="23"/>
  <c r="L12" i="23"/>
  <c r="L10" i="23"/>
  <c r="O23" i="23"/>
  <c r="O21" i="23"/>
  <c r="O19" i="23"/>
  <c r="O17" i="23"/>
  <c r="O15" i="23"/>
  <c r="O13" i="23"/>
  <c r="O11" i="23"/>
  <c r="F23" i="23"/>
  <c r="F21" i="23"/>
  <c r="F19" i="23"/>
  <c r="F17" i="23"/>
  <c r="F15" i="23"/>
  <c r="F13" i="23"/>
  <c r="I9" i="23"/>
  <c r="I22" i="23"/>
  <c r="I20" i="23"/>
  <c r="I18" i="23"/>
  <c r="I16" i="23"/>
  <c r="I14" i="23"/>
  <c r="I12" i="23"/>
  <c r="L23" i="23"/>
  <c r="L21" i="23"/>
  <c r="L19" i="23"/>
  <c r="L17" i="23"/>
  <c r="L15" i="23"/>
  <c r="L13" i="23"/>
  <c r="O9" i="23"/>
  <c r="O22" i="23"/>
  <c r="O20" i="23"/>
  <c r="O18" i="23"/>
  <c r="O16" i="23"/>
  <c r="O14" i="23"/>
  <c r="O12" i="23"/>
</calcChain>
</file>

<file path=xl/sharedStrings.xml><?xml version="1.0" encoding="utf-8"?>
<sst xmlns="http://schemas.openxmlformats.org/spreadsheetml/2006/main" count="52" uniqueCount="36">
  <si>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</si>
  <si>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</si>
  <si>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</si>
  <si>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</si>
  <si>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</si>
  <si>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</si>
  <si>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</si>
  <si>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</si>
  <si>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</si>
  <si>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</si>
  <si>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</si>
  <si>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</si>
  <si>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</si>
  <si>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</si>
  <si>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</si>
  <si>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</si>
  <si>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</si>
  <si>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</si>
  <si>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</si>
  <si>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</si>
  <si>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</si>
  <si>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</si>
  <si>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</si>
  <si>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</si>
  <si>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</si>
  <si>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</si>
  <si>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</si>
  <si>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</si>
  <si>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</si>
  <si>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</si>
  <si>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</si>
  <si>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</si>
  <si>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جدول 1.5</t>
  </si>
  <si>
    <t xml:space="preserve">              محافظة : بعلبك - الهرمل          </t>
  </si>
  <si>
    <t>عدد الحيازات وعدد الحيوانات حسب الفصائل وحجم المساحة المزروعة للحيازة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</si>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</sst>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sz val="10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  <charset val="178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4">
    <xf numFmtId="0" fontId="0" fillId="0" borderId="0" xfId="0"/>
    <xf numFmtId="0" fontId="3" fillId="0" borderId="4" xfId="0" applyFont="1" applyBorder="1" applyAlignment="1">
      <alignment horizontal="center" vertical="center" readingOrder="1"/>
    </xf>
    <xf numFmtId="0" fontId="4" fillId="0" borderId="0" xfId="0" applyFont="1"/>
    <xf numFmtId="0" fontId="5" fillId="0" borderId="20" xfId="0" applyFont="1" applyBorder="1" applyAlignment="1">
      <alignment horizontal="center" vertical="center" readingOrder="1"/>
    </xf>
    <xf numFmtId="164" fontId="6" fillId="0" borderId="13" xfId="0" applyNumberFormat="1" applyFont="1" applyBorder="1" applyAlignment="1">
      <alignment vertical="center" readingOrder="1"/>
    </xf>
    <xf numFmtId="0" fontId="5" fillId="0" borderId="15" xfId="0" applyFont="1" applyBorder="1" applyAlignment="1">
      <alignment horizontal="right" readingOrder="1"/>
    </xf>
    <xf numFmtId="0" fontId="5" fillId="0" borderId="18" xfId="0" applyFont="1" applyBorder="1" applyAlignment="1">
      <alignment horizontal="right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164" fontId="6" fillId="0" borderId="26" xfId="0" applyNumberFormat="1" applyFont="1" applyBorder="1" applyAlignment="1">
      <alignment vertical="center" readingOrder="1"/>
    </xf>
    <xf numFmtId="0" fontId="3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vertical="center" wrapText="1"/>
    </xf>
    <xf numFmtId="3" fontId="10" fillId="0" borderId="0" xfId="1" applyNumberFormat="1" applyFont="1" applyBorder="1"/>
    <xf numFmtId="165" fontId="10" fillId="0" borderId="0" xfId="1" applyNumberFormat="1" applyFont="1" applyBorder="1"/>
    <xf numFmtId="0" fontId="5" fillId="0" borderId="21" xfId="0" applyFont="1" applyBorder="1" applyAlignment="1">
      <alignment horizontal="center" vertical="center" readingOrder="1"/>
    </xf>
    <xf numFmtId="0" fontId="1" fillId="0" borderId="0" xfId="0" applyFont="1"/>
    <xf numFmtId="0" fontId="3" fillId="0" borderId="35" xfId="0" applyFont="1" applyBorder="1" applyAlignment="1">
      <alignment horizontal="center" vertical="center" readingOrder="1"/>
    </xf>
    <xf numFmtId="0" fontId="3" fillId="0" borderId="36" xfId="0" applyFont="1" applyBorder="1" applyAlignment="1">
      <alignment horizontal="center" vertical="center" readingOrder="1"/>
    </xf>
    <xf numFmtId="0" fontId="5" fillId="0" borderId="23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3" fontId="10" fillId="0" borderId="38" xfId="2" applyNumberFormat="1" applyFont="1" applyBorder="1"/>
    <xf numFmtId="3" fontId="10" fillId="0" borderId="10" xfId="2" applyNumberFormat="1" applyFont="1" applyBorder="1"/>
    <xf numFmtId="3" fontId="10" fillId="0" borderId="14" xfId="2" applyNumberFormat="1" applyFont="1" applyBorder="1"/>
    <xf numFmtId="3" fontId="10" fillId="0" borderId="2" xfId="2" applyNumberFormat="1" applyFont="1" applyBorder="1"/>
    <xf numFmtId="165" fontId="10" fillId="0" borderId="14" xfId="2" applyNumberFormat="1" applyFont="1" applyBorder="1"/>
    <xf numFmtId="165" fontId="10" fillId="0" borderId="2" xfId="2" applyNumberFormat="1" applyFont="1" applyBorder="1"/>
    <xf numFmtId="3" fontId="10" fillId="0" borderId="12" xfId="2" applyNumberFormat="1" applyFont="1" applyBorder="1"/>
    <xf numFmtId="3" fontId="10" fillId="0" borderId="11" xfId="2" applyNumberFormat="1" applyFont="1" applyBorder="1"/>
    <xf numFmtId="3" fontId="10" fillId="0" borderId="1" xfId="2" applyNumberFormat="1" applyFont="1" applyBorder="1"/>
    <xf numFmtId="165" fontId="10" fillId="0" borderId="12" xfId="2" applyNumberFormat="1" applyFont="1" applyBorder="1"/>
    <xf numFmtId="165" fontId="10" fillId="0" borderId="1" xfId="2" applyNumberFormat="1" applyFont="1" applyBorder="1"/>
    <xf numFmtId="3" fontId="10" fillId="0" borderId="16" xfId="2" applyNumberFormat="1" applyFont="1" applyBorder="1"/>
    <xf numFmtId="3" fontId="10" fillId="0" borderId="17" xfId="2" applyNumberFormat="1" applyFont="1" applyBorder="1"/>
    <xf numFmtId="3" fontId="10" fillId="0" borderId="27" xfId="2" applyNumberFormat="1" applyFont="1" applyBorder="1"/>
    <xf numFmtId="165" fontId="10" fillId="0" borderId="16" xfId="2" applyNumberFormat="1" applyFont="1" applyBorder="1"/>
    <xf numFmtId="165" fontId="10" fillId="0" borderId="27" xfId="2" applyNumberFormat="1" applyFont="1" applyBorder="1"/>
    <xf numFmtId="166" fontId="6" fillId="0" borderId="13" xfId="0" applyNumberFormat="1" applyFont="1" applyBorder="1" applyAlignment="1">
      <alignment vertical="center" readingOrder="1"/>
    </xf>
    <xf numFmtId="166" fontId="6" fillId="0" borderId="26" xfId="0" applyNumberFormat="1" applyFont="1" applyBorder="1" applyAlignment="1">
      <alignment vertical="center" readingOrder="1"/>
    </xf>
    <xf numFmtId="166" fontId="6" fillId="0" borderId="9" xfId="0" applyNumberFormat="1" applyFont="1" applyBorder="1" applyAlignment="1">
      <alignment vertical="center" readingOrder="1"/>
    </xf>
    <xf numFmtId="166" fontId="6" fillId="0" borderId="47" xfId="0" applyNumberFormat="1" applyFont="1" applyBorder="1" applyAlignment="1">
      <alignment vertical="center" readingOrder="1"/>
    </xf>
    <xf numFmtId="0" fontId="11" fillId="0" borderId="0" xfId="0" applyFont="1"/>
    <xf numFmtId="0" fontId="0" fillId="0" borderId="0" xfId="0" applyFont="1"/>
    <xf numFmtId="0" fontId="12" fillId="0" borderId="3" xfId="0" applyFont="1" applyBorder="1" applyAlignment="1">
      <alignment horizontal="center" vertical="center" readingOrder="1"/>
    </xf>
    <xf numFmtId="3" fontId="13" fillId="0" borderId="31" xfId="2" applyNumberFormat="1" applyFont="1" applyBorder="1"/>
    <xf numFmtId="3" fontId="13" fillId="0" borderId="32" xfId="2" applyNumberFormat="1" applyFont="1" applyBorder="1"/>
    <xf numFmtId="3" fontId="13" fillId="0" borderId="33" xfId="2" applyNumberFormat="1" applyFont="1" applyBorder="1"/>
    <xf numFmtId="166" fontId="14" fillId="0" borderId="32" xfId="0" applyNumberFormat="1" applyFont="1" applyBorder="1" applyAlignment="1">
      <alignment vertical="center" readingOrder="1"/>
    </xf>
    <xf numFmtId="166" fontId="14" fillId="0" borderId="39" xfId="0" applyNumberFormat="1" applyFont="1" applyBorder="1" applyAlignment="1">
      <alignment vertical="center" readingOrder="1"/>
    </xf>
    <xf numFmtId="164" fontId="14" fillId="0" borderId="32" xfId="0" applyNumberFormat="1" applyFont="1" applyBorder="1" applyAlignment="1">
      <alignment vertical="center" readingOrder="1"/>
    </xf>
    <xf numFmtId="165" fontId="13" fillId="0" borderId="31" xfId="2" applyNumberFormat="1" applyFont="1" applyBorder="1"/>
    <xf numFmtId="165" fontId="13" fillId="0" borderId="33" xfId="2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 readingOrder="1"/>
    </xf>
    <xf numFmtId="0" fontId="3" fillId="0" borderId="46" xfId="0" applyFont="1" applyBorder="1" applyAlignment="1">
      <alignment horizontal="center" vertical="center" wrapText="1" readingOrder="1"/>
    </xf>
    <xf numFmtId="0" fontId="3" fillId="0" borderId="43" xfId="0" applyFont="1" applyBorder="1" applyAlignment="1">
      <alignment horizontal="center" vertical="center" readingOrder="1"/>
    </xf>
    <xf numFmtId="0" fontId="3" fillId="0" borderId="44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0" fontId="3" fillId="0" borderId="42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40" xfId="0" applyFont="1" applyBorder="1" applyAlignment="1">
      <alignment horizontal="center" vertical="center" readingOrder="1"/>
    </xf>
    <xf numFmtId="0" fontId="3" fillId="0" borderId="41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7" fillId="0" borderId="6" xfId="0" applyFont="1" applyBorder="1" applyAlignment="1">
      <alignment horizontal="center" vertical="center" readingOrder="1"/>
    </xf>
    <xf numFmtId="0" fontId="7" fillId="0" borderId="7" xfId="0" applyFont="1" applyBorder="1" applyAlignment="1">
      <alignment horizontal="center" vertical="center" readingOrder="1"/>
    </xf>
    <xf numFmtId="0" fontId="7" fillId="0" borderId="8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</cellXfs>
  <cellStyles count="3">
    <cellStyle name="Comma" xfId="1" builtinId="3"/>
    <cellStyle name="Comma 3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rightToLeft="1" tabSelected="1" workbookViewId="0">
      <selection activeCell="M8" sqref="M8"/>
    </sheetView>
  </sheetViews>
  <sheetFormatPr defaultRowHeight="15" x14ac:dyDescent="0.25"/>
  <cols>
    <col min="1" max="1" width="16" customWidth="1"/>
    <col min="2" max="2" width="8.28515625" customWidth="1"/>
    <col min="3" max="3" width="11.85546875" customWidth="1"/>
    <col min="4" max="6" width="8.28515625" customWidth="1"/>
    <col min="7" max="7" width="9.85546875" customWidth="1"/>
    <col min="8" max="8" width="8.28515625" customWidth="1"/>
    <col min="9" max="9" width="9.85546875" customWidth="1"/>
    <col min="10" max="13" width="8.28515625" customWidth="1"/>
  </cols>
  <sheetData>
    <row r="1" spans="1:18" s="13" customFormat="1" ht="48.75" customHeight="1" x14ac:dyDescent="0.25">
      <c r="A1" s="55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8" ht="67.5" customHeight="1" x14ac:dyDescent="0.25">
      <c r="A2" s="56" t="s">
        <v>34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8" ht="24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8" ht="15.75" thickBot="1" x14ac:dyDescent="0.3">
      <c r="A4" s="17" t="s">
        <v>32</v>
      </c>
    </row>
    <row r="5" spans="1:18" ht="18.75" thickBot="1" x14ac:dyDescent="0.3">
      <c r="A5" s="1" t="s">
        <v>15</v>
      </c>
      <c r="B5" s="67" t="s">
        <v>19</v>
      </c>
      <c r="C5" s="68"/>
      <c r="D5" s="69" t="s">
        <v>23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1"/>
      <c r="P5" s="2"/>
      <c r="Q5" s="2"/>
      <c r="R5" s="2"/>
    </row>
    <row r="6" spans="1:18" ht="18.75" thickBot="1" x14ac:dyDescent="0.3">
      <c r="A6" s="66" t="s">
        <v>13</v>
      </c>
      <c r="B6" s="72" t="s">
        <v>20</v>
      </c>
      <c r="C6" s="73"/>
      <c r="D6" s="69" t="s">
        <v>24</v>
      </c>
      <c r="E6" s="70"/>
      <c r="F6" s="71"/>
      <c r="G6" s="69" t="s">
        <v>27</v>
      </c>
      <c r="H6" s="70"/>
      <c r="I6" s="71"/>
      <c r="J6" s="69" t="s">
        <v>30</v>
      </c>
      <c r="K6" s="70"/>
      <c r="L6" s="71"/>
      <c r="M6" s="69" t="s">
        <v>31</v>
      </c>
      <c r="N6" s="70"/>
      <c r="O6" s="71"/>
      <c r="P6" s="2"/>
      <c r="Q6" s="2"/>
      <c r="R6" s="2"/>
    </row>
    <row r="7" spans="1:18" ht="15.75" x14ac:dyDescent="0.25">
      <c r="A7" s="66"/>
      <c r="B7" s="57" t="s">
        <v>18</v>
      </c>
      <c r="C7" s="20" t="s">
        <v>21</v>
      </c>
      <c r="D7" s="7" t="s">
        <v>25</v>
      </c>
      <c r="E7" s="18" t="s">
        <v>19</v>
      </c>
      <c r="F7" s="59" t="s">
        <v>14</v>
      </c>
      <c r="G7" s="21" t="s">
        <v>28</v>
      </c>
      <c r="H7" s="18" t="s">
        <v>19</v>
      </c>
      <c r="I7" s="59" t="s">
        <v>14</v>
      </c>
      <c r="J7" s="12" t="s">
        <v>25</v>
      </c>
      <c r="K7" s="18" t="s">
        <v>19</v>
      </c>
      <c r="L7" s="62" t="s">
        <v>14</v>
      </c>
      <c r="M7" s="7" t="s">
        <v>25</v>
      </c>
      <c r="N7" s="19" t="s">
        <v>19</v>
      </c>
      <c r="O7" s="64" t="s">
        <v>14</v>
      </c>
      <c r="P7" s="2"/>
      <c r="Q7" s="2"/>
      <c r="R7" s="2"/>
    </row>
    <row r="8" spans="1:18" ht="16.5" thickBot="1" x14ac:dyDescent="0.3">
      <c r="A8" s="8" t="s">
        <v>16</v>
      </c>
      <c r="B8" s="58"/>
      <c r="C8" s="3" t="s">
        <v>22</v>
      </c>
      <c r="D8" s="16" t="s">
        <v>29</v>
      </c>
      <c r="E8" s="9" t="s">
        <v>26</v>
      </c>
      <c r="F8" s="60"/>
      <c r="G8" s="16" t="s">
        <v>29</v>
      </c>
      <c r="H8" s="9" t="s">
        <v>26</v>
      </c>
      <c r="I8" s="61"/>
      <c r="J8" s="16" t="s">
        <v>29</v>
      </c>
      <c r="K8" s="9" t="s">
        <v>26</v>
      </c>
      <c r="L8" s="63"/>
      <c r="M8" s="16" t="s">
        <v>29</v>
      </c>
      <c r="N8" s="10" t="s">
        <v>26</v>
      </c>
      <c r="O8" s="65"/>
      <c r="P8" s="2"/>
      <c r="Q8" s="2"/>
      <c r="R8" s="2"/>
    </row>
    <row r="9" spans="1:18" ht="15.75" x14ac:dyDescent="0.25">
      <c r="A9" s="5" t="s">
        <v>17</v>
      </c>
      <c r="B9" s="22">
        <v>624</v>
      </c>
      <c r="C9" s="23">
        <v>460</v>
      </c>
      <c r="D9" s="24">
        <v>185</v>
      </c>
      <c r="E9" s="25">
        <v>1754</v>
      </c>
      <c r="F9" s="38">
        <f>E9/E$23*100</f>
        <v>16.130218870700755</v>
      </c>
      <c r="G9" s="25">
        <v>192</v>
      </c>
      <c r="H9" s="25">
        <v>16033</v>
      </c>
      <c r="I9" s="40">
        <f>H9/H$23*100</f>
        <v>15.947204042252681</v>
      </c>
      <c r="J9" s="24">
        <v>262</v>
      </c>
      <c r="K9" s="25">
        <v>23632</v>
      </c>
      <c r="L9" s="4">
        <f>K9/K$23*100</f>
        <v>22.287190901031746</v>
      </c>
      <c r="M9" s="26">
        <v>0</v>
      </c>
      <c r="N9" s="27">
        <v>0</v>
      </c>
      <c r="O9" s="4">
        <f>N9/N$23*100</f>
        <v>0</v>
      </c>
      <c r="P9" s="2"/>
      <c r="Q9" s="2"/>
      <c r="R9" s="2"/>
    </row>
    <row r="10" spans="1:18" ht="15.75" x14ac:dyDescent="0.25">
      <c r="A10" s="5" t="s">
        <v>0</v>
      </c>
      <c r="B10" s="28">
        <v>46</v>
      </c>
      <c r="C10" s="29">
        <v>12</v>
      </c>
      <c r="D10" s="28">
        <v>5</v>
      </c>
      <c r="E10" s="30">
        <v>12</v>
      </c>
      <c r="F10" s="38">
        <f t="shared" ref="F10:F23" si="0">E10/E$23*100</f>
        <v>0.1103549751701306</v>
      </c>
      <c r="G10" s="30">
        <v>7</v>
      </c>
      <c r="H10" s="30">
        <v>499</v>
      </c>
      <c r="I10" s="40">
        <f t="shared" ref="I10:I23" si="1">H10/H$23*100</f>
        <v>0.49632974596669915</v>
      </c>
      <c r="J10" s="28">
        <v>4</v>
      </c>
      <c r="K10" s="30">
        <v>181</v>
      </c>
      <c r="L10" s="4">
        <f t="shared" ref="L10:L23" si="2">K10/K$23*100</f>
        <v>0.17069996416243846</v>
      </c>
      <c r="M10" s="31">
        <v>0</v>
      </c>
      <c r="N10" s="32">
        <v>0</v>
      </c>
      <c r="O10" s="4">
        <f t="shared" ref="O10:O23" si="3">N10/N$23*100</f>
        <v>0</v>
      </c>
      <c r="P10" s="2"/>
      <c r="Q10" s="2"/>
      <c r="R10" s="2"/>
    </row>
    <row r="11" spans="1:18" ht="15.75" x14ac:dyDescent="0.25">
      <c r="A11" s="5" t="s">
        <v>1</v>
      </c>
      <c r="B11" s="28">
        <v>939</v>
      </c>
      <c r="C11" s="29">
        <v>84</v>
      </c>
      <c r="D11" s="28">
        <v>35</v>
      </c>
      <c r="E11" s="30">
        <v>224</v>
      </c>
      <c r="F11" s="38">
        <f t="shared" si="0"/>
        <v>2.0599595365091043</v>
      </c>
      <c r="G11" s="30">
        <v>35</v>
      </c>
      <c r="H11" s="30">
        <v>2299</v>
      </c>
      <c r="I11" s="40">
        <f t="shared" si="1"/>
        <v>2.2866975670890608</v>
      </c>
      <c r="J11" s="28">
        <v>43</v>
      </c>
      <c r="K11" s="30">
        <v>1501</v>
      </c>
      <c r="L11" s="4">
        <f t="shared" si="2"/>
        <v>1.4155836807061886</v>
      </c>
      <c r="M11" s="31">
        <v>0</v>
      </c>
      <c r="N11" s="32">
        <v>0</v>
      </c>
      <c r="O11" s="4">
        <f t="shared" si="3"/>
        <v>0</v>
      </c>
      <c r="P11" s="2"/>
      <c r="Q11" s="2"/>
      <c r="R11" s="2"/>
    </row>
    <row r="12" spans="1:18" ht="15.75" x14ac:dyDescent="0.25">
      <c r="A12" s="5" t="s">
        <v>2</v>
      </c>
      <c r="B12" s="28">
        <v>3676</v>
      </c>
      <c r="C12" s="29">
        <v>266</v>
      </c>
      <c r="D12" s="28">
        <v>116</v>
      </c>
      <c r="E12" s="30">
        <v>523</v>
      </c>
      <c r="F12" s="38">
        <f t="shared" si="0"/>
        <v>4.8096376678315247</v>
      </c>
      <c r="G12" s="30">
        <v>94</v>
      </c>
      <c r="H12" s="30">
        <v>5527</v>
      </c>
      <c r="I12" s="40">
        <f t="shared" si="1"/>
        <v>5.4974238596351626</v>
      </c>
      <c r="J12" s="28">
        <v>138</v>
      </c>
      <c r="K12" s="30">
        <v>6165</v>
      </c>
      <c r="L12" s="4">
        <f t="shared" si="2"/>
        <v>5.814172812494105</v>
      </c>
      <c r="M12" s="31">
        <v>0</v>
      </c>
      <c r="N12" s="32">
        <v>0</v>
      </c>
      <c r="O12" s="4">
        <f t="shared" si="3"/>
        <v>0</v>
      </c>
      <c r="P12" s="2"/>
      <c r="Q12" s="2"/>
      <c r="R12" s="2"/>
    </row>
    <row r="13" spans="1:18" ht="15.75" x14ac:dyDescent="0.25">
      <c r="A13" s="5" t="s">
        <v>3</v>
      </c>
      <c r="B13" s="28">
        <v>4313</v>
      </c>
      <c r="C13" s="29">
        <v>367</v>
      </c>
      <c r="D13" s="28">
        <v>156</v>
      </c>
      <c r="E13" s="30">
        <v>845</v>
      </c>
      <c r="F13" s="38">
        <f t="shared" si="0"/>
        <v>7.7708295015633615</v>
      </c>
      <c r="G13" s="30">
        <v>121</v>
      </c>
      <c r="H13" s="30">
        <v>6728</v>
      </c>
      <c r="I13" s="40">
        <f t="shared" si="1"/>
        <v>6.6919970558395825</v>
      </c>
      <c r="J13" s="28">
        <v>201</v>
      </c>
      <c r="K13" s="30">
        <v>8631</v>
      </c>
      <c r="L13" s="4">
        <f t="shared" si="2"/>
        <v>8.1398419374917488</v>
      </c>
      <c r="M13" s="31">
        <v>1</v>
      </c>
      <c r="N13" s="32">
        <v>1</v>
      </c>
      <c r="O13" s="4">
        <f t="shared" si="3"/>
        <v>12.5</v>
      </c>
      <c r="P13" s="2"/>
      <c r="Q13" s="2"/>
      <c r="R13" s="2"/>
    </row>
    <row r="14" spans="1:18" ht="15.75" x14ac:dyDescent="0.25">
      <c r="A14" s="5" t="s">
        <v>4</v>
      </c>
      <c r="B14" s="28">
        <v>4985</v>
      </c>
      <c r="C14" s="29">
        <v>534</v>
      </c>
      <c r="D14" s="28">
        <v>218</v>
      </c>
      <c r="E14" s="30">
        <v>1091</v>
      </c>
      <c r="F14" s="38">
        <f t="shared" si="0"/>
        <v>10.033106492551038</v>
      </c>
      <c r="G14" s="30">
        <v>212</v>
      </c>
      <c r="H14" s="30">
        <v>13695</v>
      </c>
      <c r="I14" s="40">
        <f t="shared" si="1"/>
        <v>13.621715172372637</v>
      </c>
      <c r="J14" s="28">
        <v>309</v>
      </c>
      <c r="K14" s="30">
        <v>16633</v>
      </c>
      <c r="L14" s="4">
        <f t="shared" si="2"/>
        <v>15.686477922175907</v>
      </c>
      <c r="M14" s="31">
        <v>0</v>
      </c>
      <c r="N14" s="32">
        <v>0</v>
      </c>
      <c r="O14" s="4">
        <f t="shared" si="3"/>
        <v>0</v>
      </c>
      <c r="P14" s="2"/>
      <c r="Q14" s="2"/>
      <c r="R14" s="2"/>
    </row>
    <row r="15" spans="1:18" ht="15.75" x14ac:dyDescent="0.25">
      <c r="A15" s="5" t="s">
        <v>5</v>
      </c>
      <c r="B15" s="28">
        <v>3595</v>
      </c>
      <c r="C15" s="29">
        <v>544</v>
      </c>
      <c r="D15" s="28">
        <v>235</v>
      </c>
      <c r="E15" s="30">
        <v>1658</v>
      </c>
      <c r="F15" s="38">
        <f t="shared" si="0"/>
        <v>15.24737906933971</v>
      </c>
      <c r="G15" s="30">
        <v>235</v>
      </c>
      <c r="H15" s="30">
        <v>14330</v>
      </c>
      <c r="I15" s="40">
        <f t="shared" si="1"/>
        <v>14.253317153713024</v>
      </c>
      <c r="J15" s="28">
        <v>316</v>
      </c>
      <c r="K15" s="30">
        <v>15688</v>
      </c>
      <c r="L15" s="4">
        <f t="shared" si="2"/>
        <v>14.79525435237754</v>
      </c>
      <c r="M15" s="31">
        <v>1</v>
      </c>
      <c r="N15" s="32">
        <v>7</v>
      </c>
      <c r="O15" s="4">
        <f t="shared" si="3"/>
        <v>87.5</v>
      </c>
      <c r="P15" s="2"/>
      <c r="Q15" s="2"/>
      <c r="R15" s="2"/>
    </row>
    <row r="16" spans="1:18" ht="15.75" x14ac:dyDescent="0.25">
      <c r="A16" s="5" t="s">
        <v>6</v>
      </c>
      <c r="B16" s="28">
        <v>1380</v>
      </c>
      <c r="C16" s="29">
        <v>244</v>
      </c>
      <c r="D16" s="28">
        <v>114</v>
      </c>
      <c r="E16" s="30">
        <v>785</v>
      </c>
      <c r="F16" s="38">
        <f t="shared" si="0"/>
        <v>7.2190546257127091</v>
      </c>
      <c r="G16" s="30">
        <v>96</v>
      </c>
      <c r="H16" s="30">
        <v>9002</v>
      </c>
      <c r="I16" s="40">
        <f t="shared" si="1"/>
        <v>8.9538284031908333</v>
      </c>
      <c r="J16" s="28">
        <v>132</v>
      </c>
      <c r="K16" s="30">
        <v>11485</v>
      </c>
      <c r="L16" s="4">
        <f t="shared" si="2"/>
        <v>10.83143142765528</v>
      </c>
      <c r="M16" s="31">
        <v>0</v>
      </c>
      <c r="N16" s="32">
        <v>0</v>
      </c>
      <c r="O16" s="4">
        <f t="shared" si="3"/>
        <v>0</v>
      </c>
      <c r="P16" s="2"/>
      <c r="Q16" s="2"/>
      <c r="R16" s="2"/>
    </row>
    <row r="17" spans="1:20" ht="15.75" x14ac:dyDescent="0.25">
      <c r="A17" s="5" t="s">
        <v>7</v>
      </c>
      <c r="B17" s="28">
        <v>671</v>
      </c>
      <c r="C17" s="29">
        <v>129</v>
      </c>
      <c r="D17" s="28">
        <v>59</v>
      </c>
      <c r="E17" s="30">
        <v>425</v>
      </c>
      <c r="F17" s="38">
        <f t="shared" si="0"/>
        <v>3.9084053706087918</v>
      </c>
      <c r="G17" s="30">
        <v>59</v>
      </c>
      <c r="H17" s="30">
        <v>4068</v>
      </c>
      <c r="I17" s="40">
        <f t="shared" si="1"/>
        <v>4.0462312757365373</v>
      </c>
      <c r="J17" s="28">
        <v>80</v>
      </c>
      <c r="K17" s="30">
        <v>5133</v>
      </c>
      <c r="L17" s="4">
        <f t="shared" si="2"/>
        <v>4.8409000886508107</v>
      </c>
      <c r="M17" s="31">
        <v>0</v>
      </c>
      <c r="N17" s="32">
        <v>0</v>
      </c>
      <c r="O17" s="4">
        <f t="shared" si="3"/>
        <v>0</v>
      </c>
      <c r="P17" s="2"/>
      <c r="Q17" s="2"/>
      <c r="R17" s="2"/>
    </row>
    <row r="18" spans="1:20" ht="15.75" x14ac:dyDescent="0.25">
      <c r="A18" s="5" t="s">
        <v>8</v>
      </c>
      <c r="B18" s="28">
        <v>302</v>
      </c>
      <c r="C18" s="29">
        <v>64</v>
      </c>
      <c r="D18" s="28">
        <v>33</v>
      </c>
      <c r="E18" s="30">
        <v>272</v>
      </c>
      <c r="F18" s="38">
        <f t="shared" si="0"/>
        <v>2.5013794371896267</v>
      </c>
      <c r="G18" s="30">
        <v>28</v>
      </c>
      <c r="H18" s="30">
        <v>1918</v>
      </c>
      <c r="I18" s="40">
        <f t="shared" si="1"/>
        <v>1.9077363782848276</v>
      </c>
      <c r="J18" s="28">
        <v>43</v>
      </c>
      <c r="K18" s="30">
        <v>2346</v>
      </c>
      <c r="L18" s="4">
        <f t="shared" si="2"/>
        <v>2.2124978780391196</v>
      </c>
      <c r="M18" s="31">
        <v>0</v>
      </c>
      <c r="N18" s="32">
        <v>0</v>
      </c>
      <c r="O18" s="4">
        <f t="shared" si="3"/>
        <v>0</v>
      </c>
      <c r="P18" s="2"/>
      <c r="Q18" s="2"/>
      <c r="R18" s="2"/>
    </row>
    <row r="19" spans="1:20" ht="15.75" x14ac:dyDescent="0.25">
      <c r="A19" s="5" t="s">
        <v>9</v>
      </c>
      <c r="B19" s="28">
        <v>484</v>
      </c>
      <c r="C19" s="29">
        <v>113</v>
      </c>
      <c r="D19" s="28">
        <v>55</v>
      </c>
      <c r="E19" s="30">
        <v>390</v>
      </c>
      <c r="F19" s="38">
        <f t="shared" si="0"/>
        <v>3.5865366930292444</v>
      </c>
      <c r="G19" s="30">
        <v>52</v>
      </c>
      <c r="H19" s="30">
        <v>5096</v>
      </c>
      <c r="I19" s="40">
        <f t="shared" si="1"/>
        <v>5.0687302313553086</v>
      </c>
      <c r="J19" s="28">
        <v>59</v>
      </c>
      <c r="K19" s="30">
        <v>6258</v>
      </c>
      <c r="L19" s="4">
        <f t="shared" si="2"/>
        <v>5.9018805288869611</v>
      </c>
      <c r="M19" s="31">
        <v>0</v>
      </c>
      <c r="N19" s="32">
        <v>0</v>
      </c>
      <c r="O19" s="4">
        <f t="shared" si="3"/>
        <v>0</v>
      </c>
      <c r="P19" s="2"/>
      <c r="Q19" s="2"/>
      <c r="R19" s="2"/>
    </row>
    <row r="20" spans="1:20" ht="15.75" x14ac:dyDescent="0.25">
      <c r="A20" s="5" t="s">
        <v>10</v>
      </c>
      <c r="B20" s="28">
        <v>183</v>
      </c>
      <c r="C20" s="29">
        <v>34</v>
      </c>
      <c r="D20" s="28">
        <v>16</v>
      </c>
      <c r="E20" s="30">
        <v>182</v>
      </c>
      <c r="F20" s="38">
        <f t="shared" si="0"/>
        <v>1.6737171234136472</v>
      </c>
      <c r="G20" s="30">
        <v>19</v>
      </c>
      <c r="H20" s="30">
        <v>1630</v>
      </c>
      <c r="I20" s="40">
        <f t="shared" si="1"/>
        <v>1.6212775269052497</v>
      </c>
      <c r="J20" s="28">
        <v>21</v>
      </c>
      <c r="K20" s="30">
        <v>2072</v>
      </c>
      <c r="L20" s="4">
        <f t="shared" si="2"/>
        <v>1.9540901974838258</v>
      </c>
      <c r="M20" s="31">
        <v>0</v>
      </c>
      <c r="N20" s="32">
        <v>0</v>
      </c>
      <c r="O20" s="4">
        <f t="shared" si="3"/>
        <v>0</v>
      </c>
      <c r="P20" s="2"/>
      <c r="Q20" s="2"/>
      <c r="R20" s="2"/>
    </row>
    <row r="21" spans="1:20" ht="15.75" x14ac:dyDescent="0.25">
      <c r="A21" s="5" t="s">
        <v>11</v>
      </c>
      <c r="B21" s="28">
        <v>292</v>
      </c>
      <c r="C21" s="29">
        <v>71</v>
      </c>
      <c r="D21" s="28">
        <v>28</v>
      </c>
      <c r="E21" s="30">
        <v>2668</v>
      </c>
      <c r="F21" s="38">
        <f t="shared" si="0"/>
        <v>24.535589479492366</v>
      </c>
      <c r="G21" s="30">
        <v>43</v>
      </c>
      <c r="H21" s="30">
        <v>5961</v>
      </c>
      <c r="I21" s="40">
        <f t="shared" si="1"/>
        <v>5.9291014342835551</v>
      </c>
      <c r="J21" s="28">
        <v>41</v>
      </c>
      <c r="K21" s="30">
        <v>4337</v>
      </c>
      <c r="L21" s="4">
        <f t="shared" si="2"/>
        <v>4.0901974838259427</v>
      </c>
      <c r="M21" s="31">
        <v>0</v>
      </c>
      <c r="N21" s="32">
        <v>0</v>
      </c>
      <c r="O21" s="4">
        <f t="shared" si="3"/>
        <v>0</v>
      </c>
      <c r="P21" s="2"/>
      <c r="Q21" s="2"/>
      <c r="R21" s="2"/>
    </row>
    <row r="22" spans="1:20" ht="16.5" thickBot="1" x14ac:dyDescent="0.3">
      <c r="A22" s="6" t="s">
        <v>12</v>
      </c>
      <c r="B22" s="33">
        <v>79</v>
      </c>
      <c r="C22" s="34">
        <v>23</v>
      </c>
      <c r="D22" s="33">
        <v>6</v>
      </c>
      <c r="E22" s="35">
        <v>45</v>
      </c>
      <c r="F22" s="39">
        <f t="shared" si="0"/>
        <v>0.41383115688798966</v>
      </c>
      <c r="G22" s="35">
        <v>22</v>
      </c>
      <c r="H22" s="35">
        <v>13752</v>
      </c>
      <c r="I22" s="41">
        <f t="shared" si="1"/>
        <v>13.678410153374843</v>
      </c>
      <c r="J22" s="33">
        <v>16</v>
      </c>
      <c r="K22" s="35">
        <v>1972</v>
      </c>
      <c r="L22" s="11">
        <f t="shared" si="2"/>
        <v>1.8597808250183903</v>
      </c>
      <c r="M22" s="36">
        <v>0</v>
      </c>
      <c r="N22" s="37">
        <v>0</v>
      </c>
      <c r="O22" s="11">
        <f t="shared" si="3"/>
        <v>0</v>
      </c>
      <c r="P22" s="2"/>
      <c r="Q22" s="2"/>
      <c r="R22" s="2"/>
    </row>
    <row r="23" spans="1:20" ht="15.75" thickBot="1" x14ac:dyDescent="0.3">
      <c r="A23" s="44" t="s">
        <v>18</v>
      </c>
      <c r="B23" s="45">
        <f t="shared" ref="B23:K23" si="4">SUM(B9:B22)</f>
        <v>21569</v>
      </c>
      <c r="C23" s="46">
        <f t="shared" si="4"/>
        <v>2945</v>
      </c>
      <c r="D23" s="45">
        <f t="shared" si="4"/>
        <v>1261</v>
      </c>
      <c r="E23" s="47">
        <f t="shared" si="4"/>
        <v>10874</v>
      </c>
      <c r="F23" s="48">
        <f t="shared" si="0"/>
        <v>100</v>
      </c>
      <c r="G23" s="47">
        <f t="shared" si="4"/>
        <v>1215</v>
      </c>
      <c r="H23" s="47">
        <f t="shared" si="4"/>
        <v>100538</v>
      </c>
      <c r="I23" s="49">
        <f t="shared" si="1"/>
        <v>100</v>
      </c>
      <c r="J23" s="45">
        <f t="shared" si="4"/>
        <v>1665</v>
      </c>
      <c r="K23" s="47">
        <f t="shared" si="4"/>
        <v>106034</v>
      </c>
      <c r="L23" s="50">
        <f t="shared" si="2"/>
        <v>100</v>
      </c>
      <c r="M23" s="51">
        <v>2</v>
      </c>
      <c r="N23" s="52">
        <f>SUM(N9:N22)</f>
        <v>8</v>
      </c>
      <c r="O23" s="50">
        <f t="shared" si="3"/>
        <v>100</v>
      </c>
      <c r="P23" s="42"/>
      <c r="Q23" s="42"/>
      <c r="R23" s="42"/>
      <c r="S23" s="43"/>
      <c r="T23" s="43"/>
    </row>
    <row r="24" spans="1:20" x14ac:dyDescent="0.25">
      <c r="B24" s="14"/>
      <c r="C24" s="14"/>
      <c r="D24" s="14"/>
      <c r="E24" s="14"/>
      <c r="G24" s="14"/>
      <c r="H24" s="14"/>
      <c r="J24" s="14"/>
      <c r="K24" s="14"/>
      <c r="M24" s="15"/>
      <c r="N24" s="15"/>
    </row>
    <row r="25" spans="1:20" x14ac:dyDescent="0.25">
      <c r="A25" s="54" t="s">
        <v>35</v>
      </c>
      <c r="B25" s="54"/>
      <c r="C25" s="54"/>
      <c r="D25" s="54"/>
      <c r="E25" s="54"/>
      <c r="M25" s="15"/>
      <c r="N25" s="15"/>
    </row>
  </sheetData>
  <mergeCells count="16">
    <mergeCell ref="A25:E25"/>
    <mergeCell ref="A1:O1"/>
    <mergeCell ref="A2:O2"/>
    <mergeCell ref="B7:B8"/>
    <mergeCell ref="F7:F8"/>
    <mergeCell ref="I7:I8"/>
    <mergeCell ref="L7:L8"/>
    <mergeCell ref="O7:O8"/>
    <mergeCell ref="A6:A7"/>
    <mergeCell ref="B5:C5"/>
    <mergeCell ref="D5:O5"/>
    <mergeCell ref="B6:C6"/>
    <mergeCell ref="D6:F6"/>
    <mergeCell ref="G6:I6"/>
    <mergeCell ref="J6:L6"/>
    <mergeCell ref="M6:O6"/>
  </mergeCells>
  <pageMargins left="0.25" right="0.25" top="0.25" bottom="0.2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